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<sst xmlns="http://schemas.openxmlformats.org/spreadsheetml/2006/main" count="34" uniqueCount="28">
  <si>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r>
      <rPr>
        <b/>
        <sz val="22"/>
        <rFont val="SimSun"/>
        <charset val="134"/>
      </rPr>
      <t>奶牛良种补贴资金申请表</t>
    </r>
  </si>
  <si>
    <t>序号</t>
  </si>
  <si>
    <t>市、县(市、区)</t>
  </si>
  <si>
    <t>养殖场名称</t>
  </si>
  <si>
    <r>
      <rPr>
        <sz val="10"/>
        <rFont val="宋体"/>
        <charset val="134"/>
        <scheme val="minor"/>
      </rPr>
      <t>建设</t>
    </r>
    <r>
      <rPr>
        <sz val="10"/>
        <color rgb="FF404050"/>
        <rFont val="宋体"/>
        <charset val="134"/>
        <scheme val="minor"/>
      </rPr>
      <t>地点</t>
    </r>
    <r>
      <rPr>
        <sz val="10"/>
        <rFont val="宋体"/>
        <charset val="134"/>
        <scheme val="minor"/>
      </rPr>
      <t>(到</t>
    </r>
    <r>
      <rPr>
        <sz val="10"/>
        <color rgb="FF506090"/>
        <rFont val="宋体"/>
        <charset val="134"/>
        <scheme val="minor"/>
      </rPr>
      <t>村)</t>
    </r>
  </si>
  <si>
    <t>实际存栏(头)</t>
  </si>
  <si>
    <r>
      <rPr>
        <sz val="10"/>
        <color rgb="FF505050"/>
        <rFont val="宋体"/>
        <charset val="134"/>
        <scheme val="minor"/>
      </rPr>
      <t>补贴奶</t>
    </r>
    <r>
      <rPr>
        <sz val="10"/>
        <rFont val="宋体"/>
        <charset val="134"/>
        <scheme val="minor"/>
      </rPr>
      <t>牛数量(头)</t>
    </r>
  </si>
  <si>
    <r>
      <rPr>
        <sz val="10"/>
        <color rgb="FF505060"/>
        <rFont val="宋体"/>
        <charset val="134"/>
        <scheme val="minor"/>
      </rPr>
      <t>补贴冻</t>
    </r>
    <r>
      <rPr>
        <sz val="10"/>
        <rFont val="宋体"/>
        <charset val="134"/>
        <scheme val="minor"/>
      </rPr>
      <t>精量(剂)</t>
    </r>
  </si>
  <si>
    <r>
      <rPr>
        <sz val="10"/>
        <color rgb="FF304040"/>
        <rFont val="宋体"/>
        <charset val="134"/>
        <scheme val="minor"/>
      </rPr>
      <t>申请</t>
    </r>
    <r>
      <rPr>
        <sz val="10"/>
        <rFont val="宋体"/>
        <charset val="134"/>
        <scheme val="minor"/>
      </rPr>
      <t>资金(万元 )</t>
    </r>
  </si>
  <si>
    <t>其中，
国产常规冻精</t>
  </si>
  <si>
    <t>国产性控冻精</t>
  </si>
  <si>
    <t>进口常规冻精</t>
  </si>
  <si>
    <t>进口性控冻精</t>
  </si>
  <si>
    <r>
      <rPr>
        <sz val="10"/>
        <color rgb="FF404040"/>
        <rFont val="宋体"/>
        <charset val="134"/>
        <scheme val="minor"/>
      </rPr>
      <t>补贴冻精</t>
    </r>
    <r>
      <rPr>
        <sz val="10"/>
        <rFont val="宋体"/>
        <charset val="134"/>
        <scheme val="minor"/>
      </rPr>
      <t>(剂)</t>
    </r>
  </si>
  <si>
    <t>申请资金(万元)</t>
  </si>
  <si>
    <r>
      <rPr>
        <sz val="10"/>
        <color rgb="FF505060"/>
        <rFont val="宋体"/>
        <charset val="134"/>
        <scheme val="minor"/>
      </rPr>
      <t>补贴冻</t>
    </r>
    <r>
      <rPr>
        <sz val="10"/>
        <color rgb="FF405060"/>
        <rFont val="宋体"/>
        <charset val="134"/>
        <scheme val="minor"/>
      </rPr>
      <t>精(剂)</t>
    </r>
  </si>
  <si>
    <r>
      <rPr>
        <sz val="10"/>
        <color rgb="FF707080"/>
        <rFont val="宋体"/>
        <charset val="134"/>
        <scheme val="minor"/>
      </rPr>
      <t>申请资</t>
    </r>
    <r>
      <rPr>
        <sz val="10"/>
        <rFont val="宋体"/>
        <charset val="134"/>
        <scheme val="minor"/>
      </rPr>
      <t>金(万元)</t>
    </r>
  </si>
  <si>
    <r>
      <rPr>
        <sz val="10"/>
        <color rgb="FF505050"/>
        <rFont val="宋体"/>
        <charset val="134"/>
        <scheme val="minor"/>
      </rPr>
      <t>补贴冻</t>
    </r>
    <r>
      <rPr>
        <sz val="10"/>
        <rFont val="宋体"/>
        <charset val="134"/>
        <scheme val="minor"/>
      </rPr>
      <t>精(剂)</t>
    </r>
  </si>
  <si>
    <r>
      <rPr>
        <sz val="10"/>
        <color rgb="FF505050"/>
        <rFont val="宋体"/>
        <charset val="134"/>
        <scheme val="minor"/>
      </rPr>
      <t>补贴冻</t>
    </r>
    <r>
      <rPr>
        <sz val="10"/>
        <color rgb="FF404050"/>
        <rFont val="宋体"/>
        <charset val="134"/>
        <scheme val="minor"/>
      </rPr>
      <t>精(剂)</t>
    </r>
  </si>
  <si>
    <t>安达市</t>
  </si>
  <si>
    <t>安达市优然牧业有限责任公司一牧场</t>
  </si>
  <si>
    <t>安达市吉星岗镇</t>
  </si>
  <si>
    <t>安达市优然牧业有限责任公司二牧场</t>
  </si>
  <si>
    <t>安达市老虎岗镇</t>
  </si>
  <si>
    <t>黑龙江康贝牧业有限公司</t>
  </si>
  <si>
    <t>先源乡红星村</t>
  </si>
  <si>
    <t>安达市犇犇牛养殖专业合作社</t>
  </si>
  <si>
    <t>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</si>
</sst>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8">
    <font>
      <sz val="11"/>
      <color rgb="FF000000"/>
      <name val="Arial"/>
      <charset val="204"/>
    </font>
    <font>
      <b/>
      <sz val="22"/>
      <color rgb="FF000000"/>
      <name val="SimSun"/>
      <charset val="134"/>
    </font>
    <font>
      <sz val="10"/>
      <color rgb="FF304050"/>
      <name val="宋体"/>
      <charset val="134"/>
      <scheme val="minor"/>
    </font>
    <font>
      <sz val="10"/>
      <name val="宋体"/>
      <charset val="134"/>
      <scheme val="minor"/>
    </font>
    <font>
      <sz val="10"/>
      <color rgb="FF505050"/>
      <name val="宋体"/>
      <charset val="134"/>
      <scheme val="minor"/>
    </font>
    <font>
      <sz val="10"/>
      <color rgb="FF505060"/>
      <name val="宋体"/>
      <charset val="134"/>
      <scheme val="minor"/>
    </font>
    <font>
      <sz val="10"/>
      <color rgb="FF304040"/>
      <name val="宋体"/>
      <charset val="134"/>
      <scheme val="minor"/>
    </font>
    <font>
      <sz val="10"/>
      <color rgb="FF404040"/>
      <name val="宋体"/>
      <charset val="134"/>
      <scheme val="minor"/>
    </font>
    <font>
      <sz val="11"/>
      <color rgb="FF000000"/>
      <name val="宋体"/>
      <charset val="204"/>
      <scheme val="minor"/>
    </font>
    <font>
      <sz val="10"/>
      <color rgb="FF707080"/>
      <name val="宋体"/>
      <charset val="134"/>
      <scheme val="minor"/>
    </font>
    <font>
      <sz val="11"/>
      <color rgb="FF50607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rgb="FF50404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40606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405060"/>
      <name val="宋体"/>
      <charset val="134"/>
      <scheme val="minor"/>
    </font>
    <font>
      <sz val="10"/>
      <color rgb="FF404050"/>
      <name val="宋体"/>
      <charset val="134"/>
      <scheme val="minor"/>
    </font>
    <font>
      <sz val="10"/>
      <color rgb="FF506090"/>
      <name val="宋体"/>
      <charset val="134"/>
      <scheme val="minor"/>
    </font>
    <font>
      <b/>
      <sz val="22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2" borderId="10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3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25" fillId="4" borderId="13" applyNumberFormat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5"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vertical="top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righ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8" fillId="0" borderId="3" xfId="0" applyNumberFormat="1" applyFont="1" applyFill="1" applyBorder="1" applyAlignment="1">
      <alignment horizontal="left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"/>
  <sheetViews>
    <sheetView tabSelected="1" zoomScale="115" zoomScaleNormal="115" topLeftCell="A3" workbookViewId="0">
      <selection activeCell="R6" sqref="R6"/>
    </sheetView>
  </sheetViews>
  <sheetFormatPr defaultColWidth="9" defaultRowHeight="14.25" outlineLevelRow="7"/>
  <cols>
    <col min="1" max="1" width="3.025" customWidth="1"/>
    <col min="2" max="2" width="6.58333333333333" customWidth="1"/>
    <col min="3" max="3" width="12.5833333333333" customWidth="1"/>
    <col min="4" max="7" width="7.58333333333333" customWidth="1"/>
    <col min="8" max="8" width="8.58333333333333" customWidth="1"/>
    <col min="9" max="9" width="7.58333333333333" customWidth="1"/>
    <col min="10" max="10" width="8.58333333333333" customWidth="1"/>
    <col min="11" max="11" width="7.58333333333333" customWidth="1"/>
    <col min="12" max="12" width="8.58333333333333" customWidth="1"/>
    <col min="13" max="13" width="7.58333333333333" customWidth="1"/>
    <col min="14" max="14" width="8.58333333333333" customWidth="1"/>
    <col min="15" max="15" width="7.58333333333333" customWidth="1"/>
    <col min="16" max="16" width="8.58333333333333" customWidth="1"/>
  </cols>
  <sheetData>
    <row r="1" ht="38" customHeight="1" spans="1:16">
      <c r="A1" s="1"/>
      <c r="B1" s="1"/>
      <c r="C1" s="2" t="s">
        <v>0</v>
      </c>
      <c r="D1" s="2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</row>
    <row r="2" ht="42.25" customHeight="1" spans="1:16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9" t="s">
        <v>7</v>
      </c>
      <c r="H2" s="10" t="s">
        <v>8</v>
      </c>
      <c r="I2" s="11" t="s">
        <v>9</v>
      </c>
      <c r="J2" s="12"/>
      <c r="K2" s="5" t="s">
        <v>10</v>
      </c>
      <c r="L2" s="12"/>
      <c r="M2" s="5" t="s">
        <v>11</v>
      </c>
      <c r="N2" s="12"/>
      <c r="O2" s="5" t="s">
        <v>12</v>
      </c>
      <c r="P2" s="12"/>
    </row>
    <row r="3" ht="42" customHeight="1" spans="1:16">
      <c r="A3" s="13"/>
      <c r="B3" s="12"/>
      <c r="C3" s="13"/>
      <c r="D3" s="14"/>
      <c r="E3" s="12"/>
      <c r="F3" s="12"/>
      <c r="G3" s="12"/>
      <c r="H3" s="14"/>
      <c r="I3" s="11" t="s">
        <v>13</v>
      </c>
      <c r="J3" s="5" t="s">
        <v>14</v>
      </c>
      <c r="K3" s="15" t="s">
        <v>15</v>
      </c>
      <c r="L3" s="16" t="s">
        <v>16</v>
      </c>
      <c r="M3" s="17" t="s">
        <v>17</v>
      </c>
      <c r="N3" s="5" t="s">
        <v>14</v>
      </c>
      <c r="O3" s="8" t="s">
        <v>18</v>
      </c>
      <c r="P3" s="5" t="s">
        <v>14</v>
      </c>
    </row>
    <row r="4" ht="88" customHeight="1" spans="1:16">
      <c r="A4" s="18">
        <v>1</v>
      </c>
      <c r="B4" s="19" t="s">
        <v>19</v>
      </c>
      <c r="C4" s="19" t="s">
        <v>20</v>
      </c>
      <c r="D4" s="20" t="s">
        <v>21</v>
      </c>
      <c r="E4" s="21">
        <v>3377</v>
      </c>
      <c r="F4" s="22">
        <v>3377</v>
      </c>
      <c r="G4" s="22">
        <f>I4+K4+M4+O4</f>
        <v>4846</v>
      </c>
      <c r="H4" s="12">
        <v>12.3</v>
      </c>
      <c r="I4" s="23">
        <v>4476</v>
      </c>
      <c r="J4" s="22">
        <f>I4*25/10000</f>
        <v>11.19</v>
      </c>
      <c r="K4" s="22"/>
      <c r="L4" s="22"/>
      <c r="M4" s="23">
        <f>200+170</f>
        <v>370</v>
      </c>
      <c r="N4" s="24">
        <f>M4*30/10000</f>
        <v>1.11</v>
      </c>
      <c r="O4" s="25"/>
      <c r="P4" s="25"/>
    </row>
    <row r="5" ht="88" customHeight="1" spans="1:16">
      <c r="A5" s="26">
        <v>2</v>
      </c>
      <c r="B5" s="14" t="s">
        <v>19</v>
      </c>
      <c r="C5" s="19" t="s">
        <v>22</v>
      </c>
      <c r="D5" s="20" t="s">
        <v>23</v>
      </c>
      <c r="E5" s="27">
        <v>3600</v>
      </c>
      <c r="F5" s="12">
        <v>3600</v>
      </c>
      <c r="G5" s="12">
        <f>I5+K5+M5+O5</f>
        <v>5389</v>
      </c>
      <c r="H5" s="12">
        <v>13.78</v>
      </c>
      <c r="I5" s="23">
        <f>5065+70</f>
        <v>5135</v>
      </c>
      <c r="J5" s="12">
        <v>12.83</v>
      </c>
      <c r="K5" s="12"/>
      <c r="L5" s="12"/>
      <c r="M5" s="12">
        <v>229</v>
      </c>
      <c r="N5" s="12">
        <v>0.68</v>
      </c>
      <c r="O5" s="25">
        <v>25</v>
      </c>
      <c r="P5" s="12">
        <v>0.27</v>
      </c>
    </row>
    <row r="6" ht="88" customHeight="1" spans="1:16">
      <c r="A6" s="28">
        <v>3</v>
      </c>
      <c r="B6" s="14" t="s">
        <v>19</v>
      </c>
      <c r="C6" s="14" t="s">
        <v>24</v>
      </c>
      <c r="D6" s="29" t="s">
        <v>25</v>
      </c>
      <c r="E6" s="27">
        <v>11207</v>
      </c>
      <c r="F6" s="27">
        <v>11207</v>
      </c>
      <c r="G6" s="12">
        <f>I6+K6+M6+O6</f>
        <v>16594</v>
      </c>
      <c r="H6" s="12">
        <v>54.67</v>
      </c>
      <c r="I6" s="30">
        <f>15642-600</f>
        <v>15042</v>
      </c>
      <c r="J6" s="25">
        <v>37.6</v>
      </c>
      <c r="K6" s="12"/>
      <c r="L6" s="12"/>
      <c r="M6" s="30"/>
      <c r="N6" s="25"/>
      <c r="O6" s="12">
        <v>1552</v>
      </c>
      <c r="P6" s="12">
        <v>17.07</v>
      </c>
    </row>
    <row r="7" ht="88" customHeight="1" spans="1:16">
      <c r="A7" s="31">
        <v>4</v>
      </c>
      <c r="B7" s="14" t="s">
        <v>19</v>
      </c>
      <c r="C7" s="14" t="s">
        <v>26</v>
      </c>
      <c r="D7" s="29" t="s">
        <v>25</v>
      </c>
      <c r="E7" s="32">
        <v>1509</v>
      </c>
      <c r="F7" s="12">
        <v>1300</v>
      </c>
      <c r="G7" s="12">
        <f>I7+K7+M7+O7</f>
        <v>2600</v>
      </c>
      <c r="H7" s="12">
        <v>17.4</v>
      </c>
      <c r="I7" s="23"/>
      <c r="J7" s="25"/>
      <c r="K7" s="12"/>
      <c r="L7" s="12"/>
      <c r="M7" s="23">
        <v>1400</v>
      </c>
      <c r="N7" s="25">
        <f>M7*30/10000</f>
        <v>4.2</v>
      </c>
      <c r="O7" s="12">
        <v>1200</v>
      </c>
      <c r="P7" s="12">
        <f>O7*110/10000</f>
        <v>13.2</v>
      </c>
    </row>
    <row r="8" ht="34.75" customHeight="1" spans="1:16">
      <c r="A8" s="33" t="s">
        <v>27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</row>
  </sheetData>
  <mergeCells count="13">
    <mergeCell ref="C1:P1"/>
    <mergeCell ref="I2:J2"/>
    <mergeCell ref="K2:L2"/>
    <mergeCell ref="M2:N2"/>
    <mergeCell ref="O2:P2"/>
    <mergeCell ref="A2:A3"/>
    <mergeCell ref="B2:B3"/>
    <mergeCell ref="C2:C3"/>
    <mergeCell ref="D2:D3"/>
    <mergeCell ref="E2:E3"/>
    <mergeCell ref="F2:F3"/>
    <mergeCell ref="G2:G3"/>
    <mergeCell ref="H2:H3"/>
  </mergeCells>
  <pageMargins left="0.503472222222222" right="0.227777777777778" top="0.633333333333333" bottom="0.554861111111111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徐睿</cp:lastModifiedBy>
  <dcterms:created xsi:type="dcterms:W3CDTF">2025-07-13T15:48:00Z</dcterms:created>
  <dcterms:modified xsi:type="dcterms:W3CDTF">2026-07-30T02:50:46Z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2025-07-13T07:48:53Z</vt:filetime>
  </property>
  <property fmtid="{D5CDD505-2E9C-101B-9397-08002B2CF9AE}" pid="4" name="UsrData">
    <vt:lpwstr>687364e24feef9001f99c955wl</vt:lpwstr>
  </property>
  <property fmtid="{D5CDD505-2E9C-101B-9397-08002B2CF9AE}" pid="5" name="ICV">
    <vt:lpwstr>A880A5CF9B3E4196A38E2D26D4E3FEA4_13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